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output" sheetId="1" r:id="rId1"/>
    <sheet name="input 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<sst xmlns="http://schemas.openxmlformats.org/spreadsheetml/2006/main" count="45" uniqueCount="42">
  <si>
    <t>Sales</t>
  </si>
  <si>
    <t>Period</t>
  </si>
  <si>
    <t>Time Series Forecasting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</si>
  <si>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</si>
  <si>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</si>
  <si>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</si>
  <si>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</si>
  <si>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</si>
  <si>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</si>
  <si>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</si>
  <si>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</si>
  <si>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</si>
  <si>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</si>
  <si>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</si>
  <si>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</si>
  <si>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</si>
  <si>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</si>
  <si>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</si>
  <si>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</si>
  <si>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</si>
  <si>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</si>
  <si>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</si>
  <si>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</si>
  <si>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</si>
  <si>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</si>
  <si>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</si>
  <si>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</si>
  <si>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</si>
  <si>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</si>
  <si>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Sales</t>
  </si>
  <si>
    <t>Residuals</t>
  </si>
  <si>
    <t>Slope</t>
  </si>
  <si>
    <t>Forcast</t>
  </si>
  <si>
    <t>Error</t>
  </si>
  <si>
    <t>Abs Error</t>
  </si>
  <si>
    <t>Abs PE</t>
  </si>
  <si>
    <t>Sq. Err</t>
  </si>
  <si>
    <t>SE</t>
  </si>
  <si>
    <t>Bias</t>
  </si>
  <si>
    <t>MAD</t>
  </si>
  <si>
    <t>MAPE</t>
  </si>
  <si>
    <t>MSE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</si>
</sst>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0.0000"/>
    <numFmt numFmtId="166" formatCode="0.0%"/>
    <numFmt numFmtId="167" formatCode="0.000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.75"/>
      <color indexed="8"/>
      <name val="Arial"/>
      <family val="2"/>
    </font>
    <font>
      <sz val="11.75"/>
      <color indexed="8"/>
      <name val="Arial"/>
      <family val="2"/>
    </font>
    <font>
      <vertAlign val="superscript"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2" fontId="1" fillId="16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0" fontId="1" fillId="33" borderId="0" xfId="57" applyNumberFormat="1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Residual Plot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2385"/>
          <c:w val="0.8815"/>
          <c:h val="0.5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'input data'!$A$9:$A$18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output!$C$25:$C$34</c:f>
              <c:numCache/>
            </c:numRef>
          </c:yVal>
          <c:smooth val="0"/>
        </c:ser>
        <c:axId val="39562832"/>
        <c:axId val="16455313"/>
      </c:scatterChart>
      <c:valAx>
        <c:axId val="3956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5313"/>
        <c:crosses val="autoZero"/>
        <c:crossBetween val="midCat"/>
        <c:dispUnits/>
        <c:majorUnit val="1"/>
      </c:valAx>
      <c:valAx>
        <c:axId val="16455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628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XYZ Corp. Sales</a:t>
            </a:r>
          </a:p>
        </c:rich>
      </c:tx>
      <c:layout>
        <c:manualLayout>
          <c:xMode val="factor"/>
          <c:yMode val="factor"/>
          <c:x val="-0.144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20175"/>
          <c:w val="0.8855"/>
          <c:h val="0.6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'input data'!$B$8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'input data'!$A$9:$A$18</c:f>
              <c:numCache/>
            </c:numRef>
          </c:xVal>
          <c:yVal>
            <c:numRef>
              <c:f>'input data'!$B$9:$B$18</c:f>
              <c:numCache/>
            </c:numRef>
          </c:yVal>
          <c:smooth val="0"/>
        </c:ser>
        <c:axId val="66825222"/>
        <c:axId val="52075839"/>
      </c:scatterChart>
      <c:valAx>
        <c:axId val="66825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period (Months)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5839"/>
        <c:crosses val="autoZero"/>
        <c:crossBetween val="midCat"/>
        <c:dispUnits/>
        <c:majorUnit val="1"/>
      </c:valAx>
      <c:valAx>
        <c:axId val="5207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1000s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25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20</xdr:row>
      <xdr:rowOff>142875</xdr:rowOff>
    </xdr:from>
    <xdr:to>
      <xdr:col>8</xdr:col>
      <xdr:colOff>419100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419475" y="3438525"/>
        <a:ext cx="361950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26</xdr:row>
      <xdr:rowOff>19050</xdr:rowOff>
    </xdr:from>
    <xdr:to>
      <xdr:col>9</xdr:col>
      <xdr:colOff>161925</xdr:colOff>
      <xdr:row>40</xdr:row>
      <xdr:rowOff>152400</xdr:rowOff>
    </xdr:to>
    <xdr:graphicFrame>
      <xdr:nvGraphicFramePr>
        <xdr:cNvPr id="1" name="Chart 3"/>
        <xdr:cNvGraphicFramePr/>
      </xdr:nvGraphicFramePr>
      <xdr:xfrm>
        <a:off x="1400175" y="4229100"/>
        <a:ext cx="42481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6.421875" style="0" customWidth="1"/>
    <col min="2" max="2" width="14.7109375" style="0" bestFit="1" customWidth="1"/>
    <col min="3" max="3" width="13.57421875" style="0" bestFit="1" customWidth="1"/>
    <col min="4" max="4" width="10.57421875" style="0" bestFit="1" customWidth="1"/>
    <col min="5" max="5" width="7.7109375" style="0" bestFit="1" customWidth="1"/>
    <col min="6" max="6" width="13.421875" style="0" bestFit="1" customWidth="1"/>
    <col min="7" max="7" width="10.710937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0.9011060962660862</v>
      </c>
    </row>
    <row r="5" spans="1:2" ht="12.75">
      <c r="A5" s="3" t="s">
        <v>6</v>
      </c>
      <c r="B5" s="3">
        <v>0.811992196727905</v>
      </c>
    </row>
    <row r="6" spans="1:2" ht="12.75">
      <c r="A6" s="3" t="s">
        <v>7</v>
      </c>
      <c r="B6" s="3">
        <v>0.7884912213188932</v>
      </c>
    </row>
    <row r="7" spans="1:2" ht="12.75">
      <c r="A7" s="3" t="s">
        <v>8</v>
      </c>
      <c r="B7" s="3">
        <v>23.6092881054996</v>
      </c>
    </row>
    <row r="8" spans="1:2" ht="13.5" thickBot="1">
      <c r="A8" s="4" t="s">
        <v>9</v>
      </c>
      <c r="B8" s="4">
        <v>10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7">
        <v>19258.912121212124</v>
      </c>
      <c r="D12" s="7">
        <v>19258.912121212124</v>
      </c>
      <c r="E12" s="7">
        <v>34.551425317288384</v>
      </c>
      <c r="F12" s="7">
        <v>0.00037081945853737326</v>
      </c>
    </row>
    <row r="13" spans="1:6" ht="12.75">
      <c r="A13" s="3" t="s">
        <v>12</v>
      </c>
      <c r="B13" s="3">
        <v>8</v>
      </c>
      <c r="C13" s="7">
        <v>4459.187878787879</v>
      </c>
      <c r="D13" s="7">
        <v>557.3984848484848</v>
      </c>
      <c r="E13" s="7"/>
      <c r="F13" s="7"/>
    </row>
    <row r="14" spans="1:6" ht="13.5" thickBot="1">
      <c r="A14" s="4" t="s">
        <v>13</v>
      </c>
      <c r="B14" s="4">
        <v>9</v>
      </c>
      <c r="C14" s="4">
        <v>23718.1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7">
        <v>38.26666666666664</v>
      </c>
      <c r="C17" s="7">
        <v>16.128214189093995</v>
      </c>
      <c r="D17" s="7">
        <v>2.372653674982988</v>
      </c>
      <c r="E17" s="7">
        <v>0.045059392506715985</v>
      </c>
      <c r="F17" s="7">
        <v>1.0749140020054142</v>
      </c>
      <c r="G17" s="7">
        <v>75.45841933132786</v>
      </c>
      <c r="H17" s="7">
        <v>1.0749140020054142</v>
      </c>
      <c r="I17" s="7">
        <v>75.45841933132786</v>
      </c>
    </row>
    <row r="18" spans="1:9" ht="13.5" thickBot="1">
      <c r="A18" s="4" t="s">
        <v>1</v>
      </c>
      <c r="B18" s="8">
        <v>15.278787878787883</v>
      </c>
      <c r="C18" s="8">
        <v>2.599297072458384</v>
      </c>
      <c r="D18" s="8">
        <v>5.8780460458632335</v>
      </c>
      <c r="E18" s="8">
        <v>0.0003708194585373725</v>
      </c>
      <c r="F18" s="8">
        <v>9.284794204880654</v>
      </c>
      <c r="G18" s="8">
        <v>21.27278155269511</v>
      </c>
      <c r="H18" s="8">
        <v>9.284794204880654</v>
      </c>
      <c r="I18" s="8">
        <v>21.27278155269511</v>
      </c>
    </row>
    <row r="22" ht="12.75">
      <c r="A22" t="s">
        <v>27</v>
      </c>
    </row>
    <row r="23" ht="13.5" thickBot="1"/>
    <row r="24" spans="1:3" ht="12.75">
      <c r="A24" s="5" t="s">
        <v>28</v>
      </c>
      <c r="B24" s="5" t="s">
        <v>29</v>
      </c>
      <c r="C24" s="5" t="s">
        <v>30</v>
      </c>
    </row>
    <row r="25" spans="1:3" ht="12.75">
      <c r="A25" s="3">
        <v>1</v>
      </c>
      <c r="B25" s="7">
        <v>53.54545454545452</v>
      </c>
      <c r="C25" s="7">
        <v>6.454545454545482</v>
      </c>
    </row>
    <row r="26" spans="1:3" ht="12.75">
      <c r="A26" s="3">
        <v>2</v>
      </c>
      <c r="B26" s="7">
        <v>68.8242424242424</v>
      </c>
      <c r="C26" s="7">
        <v>19.1757575757576</v>
      </c>
    </row>
    <row r="27" spans="1:3" ht="12.75">
      <c r="A27" s="3">
        <v>3</v>
      </c>
      <c r="B27" s="7">
        <v>84.1030303030303</v>
      </c>
      <c r="C27" s="7">
        <v>-34.103030303030295</v>
      </c>
    </row>
    <row r="28" spans="1:3" ht="12.75">
      <c r="A28" s="3">
        <v>4</v>
      </c>
      <c r="B28" s="7">
        <v>99.38181818181818</v>
      </c>
      <c r="C28" s="7">
        <v>11.618181818181824</v>
      </c>
    </row>
    <row r="29" spans="1:3" ht="12.75">
      <c r="A29" s="3">
        <v>5</v>
      </c>
      <c r="B29" s="7">
        <v>114.66060606060606</v>
      </c>
      <c r="C29" s="7">
        <v>20.339393939393943</v>
      </c>
    </row>
    <row r="30" spans="1:3" ht="12.75">
      <c r="A30" s="3">
        <v>6</v>
      </c>
      <c r="B30" s="7">
        <v>129.93939393939394</v>
      </c>
      <c r="C30" s="7">
        <v>-39.93939393939394</v>
      </c>
    </row>
    <row r="31" spans="1:3" ht="12.75">
      <c r="A31" s="3">
        <v>7</v>
      </c>
      <c r="B31" s="7">
        <v>145.21818181818182</v>
      </c>
      <c r="C31" s="7">
        <v>4.781818181818181</v>
      </c>
    </row>
    <row r="32" spans="1:3" ht="12.75">
      <c r="A32" s="3">
        <v>8</v>
      </c>
      <c r="B32" s="7">
        <v>160.4969696969697</v>
      </c>
      <c r="C32" s="7">
        <v>-11.4969696969697</v>
      </c>
    </row>
    <row r="33" spans="1:3" ht="12.75">
      <c r="A33" s="3">
        <v>9</v>
      </c>
      <c r="B33" s="7">
        <v>175.7757575757576</v>
      </c>
      <c r="C33" s="7">
        <v>24.22424242424239</v>
      </c>
    </row>
    <row r="34" spans="1:3" ht="13.5" thickBot="1">
      <c r="A34" s="4">
        <v>10</v>
      </c>
      <c r="B34" s="8">
        <v>191.05454545454546</v>
      </c>
      <c r="C34" s="8">
        <v>-1.0545454545454618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J12" sqref="J12"/>
    </sheetView>
  </sheetViews>
  <sheetFormatPr defaultColWidth="9.140625" defaultRowHeight="12.75"/>
  <sheetData>
    <row r="1" ht="12.75">
      <c r="A1" s="1" t="s">
        <v>2</v>
      </c>
    </row>
    <row r="4" spans="2:3" ht="12.75">
      <c r="B4" t="s">
        <v>31</v>
      </c>
      <c r="C4">
        <v>15.279</v>
      </c>
    </row>
    <row r="5" spans="2:3" ht="12.75">
      <c r="B5" t="s">
        <v>14</v>
      </c>
      <c r="C5">
        <v>38.267</v>
      </c>
    </row>
    <row r="8" spans="1:7" ht="12.75">
      <c r="A8" s="2" t="s">
        <v>1</v>
      </c>
      <c r="B8" s="2" t="s">
        <v>0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</row>
    <row r="9" spans="1:7" ht="12.75">
      <c r="A9">
        <v>1</v>
      </c>
      <c r="B9">
        <v>60</v>
      </c>
      <c r="C9">
        <f>$C$5+$C$4*A9</f>
        <v>53.54600000000001</v>
      </c>
      <c r="D9" s="9">
        <f>B9-C9</f>
        <v>6.4539999999999935</v>
      </c>
      <c r="E9" s="9">
        <f>ABS(D9)</f>
        <v>6.4539999999999935</v>
      </c>
      <c r="F9" s="10">
        <f>E9/B9</f>
        <v>0.10756666666666656</v>
      </c>
      <c r="G9" s="9">
        <f>D9^2</f>
        <v>41.65411599999992</v>
      </c>
    </row>
    <row r="10" spans="1:7" ht="12.75">
      <c r="A10">
        <v>2</v>
      </c>
      <c r="B10">
        <v>88</v>
      </c>
      <c r="C10">
        <f aca="true" t="shared" si="0" ref="C10:C19">$C$5+$C$4*A10</f>
        <v>68.825</v>
      </c>
      <c r="D10" s="9">
        <f aca="true" t="shared" si="1" ref="D10:D18">B10-C10</f>
        <v>19.174999999999997</v>
      </c>
      <c r="E10" s="9">
        <f aca="true" t="shared" si="2" ref="E10:E19">ABS(D10)</f>
        <v>19.174999999999997</v>
      </c>
      <c r="F10" s="10">
        <f aca="true" t="shared" si="3" ref="F10:F18">E10/B10</f>
        <v>0.21789772727272724</v>
      </c>
      <c r="G10" s="9">
        <f aca="true" t="shared" si="4" ref="G10:G19">D10^2</f>
        <v>367.6806249999999</v>
      </c>
    </row>
    <row r="11" spans="1:7" ht="12.75">
      <c r="A11">
        <v>3</v>
      </c>
      <c r="B11">
        <v>50</v>
      </c>
      <c r="C11">
        <f t="shared" si="0"/>
        <v>84.10400000000001</v>
      </c>
      <c r="D11" s="9">
        <f t="shared" si="1"/>
        <v>-34.10400000000001</v>
      </c>
      <c r="E11" s="9">
        <f t="shared" si="2"/>
        <v>34.10400000000001</v>
      </c>
      <c r="F11" s="10">
        <f t="shared" si="3"/>
        <v>0.6820800000000002</v>
      </c>
      <c r="G11" s="9">
        <f t="shared" si="4"/>
        <v>1163.082816000001</v>
      </c>
    </row>
    <row r="12" spans="1:7" ht="12.75">
      <c r="A12">
        <v>4</v>
      </c>
      <c r="B12">
        <v>111</v>
      </c>
      <c r="C12">
        <f t="shared" si="0"/>
        <v>99.38300000000001</v>
      </c>
      <c r="D12" s="9">
        <f t="shared" si="1"/>
        <v>11.61699999999999</v>
      </c>
      <c r="E12" s="9">
        <f t="shared" si="2"/>
        <v>11.61699999999999</v>
      </c>
      <c r="F12" s="10">
        <f t="shared" si="3"/>
        <v>0.10465765765765757</v>
      </c>
      <c r="G12" s="9">
        <f t="shared" si="4"/>
        <v>134.95468899999977</v>
      </c>
    </row>
    <row r="13" spans="1:7" ht="12.75">
      <c r="A13">
        <v>5</v>
      </c>
      <c r="B13">
        <v>135</v>
      </c>
      <c r="C13">
        <f t="shared" si="0"/>
        <v>114.662</v>
      </c>
      <c r="D13" s="9">
        <f t="shared" si="1"/>
        <v>20.337999999999994</v>
      </c>
      <c r="E13" s="9">
        <f t="shared" si="2"/>
        <v>20.337999999999994</v>
      </c>
      <c r="F13" s="10">
        <f t="shared" si="3"/>
        <v>0.15065185185185181</v>
      </c>
      <c r="G13" s="9">
        <f t="shared" si="4"/>
        <v>413.63424399999974</v>
      </c>
    </row>
    <row r="14" spans="1:7" ht="12.75">
      <c r="A14">
        <v>6</v>
      </c>
      <c r="B14">
        <v>90</v>
      </c>
      <c r="C14">
        <f t="shared" si="0"/>
        <v>129.941</v>
      </c>
      <c r="D14" s="9">
        <f t="shared" si="1"/>
        <v>-39.941</v>
      </c>
      <c r="E14" s="9">
        <f t="shared" si="2"/>
        <v>39.941</v>
      </c>
      <c r="F14" s="10">
        <f t="shared" si="3"/>
        <v>0.4437888888888889</v>
      </c>
      <c r="G14" s="9">
        <f t="shared" si="4"/>
        <v>1595.2834810000002</v>
      </c>
    </row>
    <row r="15" spans="1:7" ht="12.75">
      <c r="A15">
        <v>7</v>
      </c>
      <c r="B15">
        <v>150</v>
      </c>
      <c r="C15">
        <f t="shared" si="0"/>
        <v>145.22</v>
      </c>
      <c r="D15" s="9">
        <f t="shared" si="1"/>
        <v>4.780000000000001</v>
      </c>
      <c r="E15" s="9">
        <f t="shared" si="2"/>
        <v>4.780000000000001</v>
      </c>
      <c r="F15" s="10">
        <f t="shared" si="3"/>
        <v>0.031866666666666675</v>
      </c>
      <c r="G15" s="9">
        <f t="shared" si="4"/>
        <v>22.848400000000012</v>
      </c>
    </row>
    <row r="16" spans="1:7" ht="12.75">
      <c r="A16">
        <v>8</v>
      </c>
      <c r="B16">
        <v>149</v>
      </c>
      <c r="C16">
        <f t="shared" si="0"/>
        <v>160.499</v>
      </c>
      <c r="D16" s="9">
        <f t="shared" si="1"/>
        <v>-11.498999999999995</v>
      </c>
      <c r="E16" s="9">
        <f t="shared" si="2"/>
        <v>11.498999999999995</v>
      </c>
      <c r="F16" s="10">
        <f t="shared" si="3"/>
        <v>0.07717449664429527</v>
      </c>
      <c r="G16" s="9">
        <f t="shared" si="4"/>
        <v>132.2270009999999</v>
      </c>
    </row>
    <row r="17" spans="1:7" ht="12.75">
      <c r="A17">
        <v>9</v>
      </c>
      <c r="B17">
        <v>200</v>
      </c>
      <c r="C17">
        <f t="shared" si="0"/>
        <v>175.778</v>
      </c>
      <c r="D17" s="9">
        <f t="shared" si="1"/>
        <v>24.22200000000001</v>
      </c>
      <c r="E17" s="9">
        <f t="shared" si="2"/>
        <v>24.22200000000001</v>
      </c>
      <c r="F17" s="10">
        <f t="shared" si="3"/>
        <v>0.12111000000000004</v>
      </c>
      <c r="G17" s="9">
        <f t="shared" si="4"/>
        <v>586.7052840000005</v>
      </c>
    </row>
    <row r="18" spans="1:7" ht="12.75">
      <c r="A18">
        <v>10</v>
      </c>
      <c r="B18">
        <v>190</v>
      </c>
      <c r="C18">
        <f t="shared" si="0"/>
        <v>191.057</v>
      </c>
      <c r="D18" s="9">
        <f t="shared" si="1"/>
        <v>-1.056999999999988</v>
      </c>
      <c r="E18" s="9">
        <f t="shared" si="2"/>
        <v>1.056999999999988</v>
      </c>
      <c r="F18" s="10">
        <f t="shared" si="3"/>
        <v>0.005563157894736779</v>
      </c>
      <c r="G18" s="9">
        <f t="shared" si="4"/>
        <v>1.1172489999999746</v>
      </c>
    </row>
    <row r="19" spans="1:7" ht="12.75">
      <c r="A19">
        <v>11</v>
      </c>
      <c r="C19" s="14">
        <f t="shared" si="0"/>
        <v>206.33599999999998</v>
      </c>
      <c r="D19" s="12">
        <f>AVERAGE(D9:D18)</f>
        <v>-0.001500000000001478</v>
      </c>
      <c r="E19" s="12">
        <f>AVERAGE(E9:E18)</f>
        <v>17.3187</v>
      </c>
      <c r="F19" s="13">
        <f>AVERAGE(F9:F18)</f>
        <v>0.1942357113543491</v>
      </c>
      <c r="G19" s="12">
        <f>AVERAGE(G9:G18)</f>
        <v>445.9187905</v>
      </c>
    </row>
    <row r="20" spans="4:7" ht="12.75">
      <c r="D20" s="15" t="s">
        <v>38</v>
      </c>
      <c r="E20" s="15" t="s">
        <v>39</v>
      </c>
      <c r="F20" s="15" t="s">
        <v>40</v>
      </c>
      <c r="G20" s="15" t="s">
        <v>41</v>
      </c>
    </row>
    <row r="21" ht="12.75">
      <c r="G21" s="11">
        <f>SQRT(G19)</f>
        <v>21.11678930377438</v>
      </c>
    </row>
    <row r="22" ht="12.75">
      <c r="G22" s="2" t="s">
        <v>37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Satish</cp:lastModifiedBy>
  <cp:lastPrinted>1999-02-12T18:20:09Z</cp:lastPrinted>
  <dcterms:created xsi:type="dcterms:W3CDTF">1999-02-12T17:57:31Z</dcterms:created>
  <dcterms:modified xsi:type="dcterms:W3CDTF">2017-01-26T19:49:49Z</dcterms:modified>
  <cp:category/>
  <cp:version/>
  <cp:contentType/>
  <cp:contentStatus/>
</cp:coreProperties>
</file>